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7_2021\"/>
    </mc:Choice>
  </mc:AlternateContent>
  <xr:revisionPtr revIDLastSave="0" documentId="13_ncr:1_{08F20E9C-99FD-4AEB-804B-419A5EAA3F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monstrativo" sheetId="1" r:id="rId1"/>
  </sheets>
  <calcPr calcId="181029"/>
</workbook>
</file>

<file path=xl/calcChain.xml><?xml version="1.0" encoding="utf-8"?>
<calcChain xmlns="http://schemas.openxmlformats.org/spreadsheetml/2006/main">
  <c r="C22" i="1" l="1"/>
  <c r="B22" i="1"/>
  <c r="E21" i="1"/>
  <c r="D21" i="1"/>
  <c r="E20" i="1"/>
  <c r="D20" i="1"/>
  <c r="E19" i="1"/>
  <c r="D19" i="1"/>
  <c r="E18" i="1"/>
  <c r="D18" i="1"/>
  <c r="C14" i="1"/>
  <c r="B14" i="1"/>
  <c r="E13" i="1"/>
  <c r="D13" i="1"/>
  <c r="E12" i="1"/>
  <c r="D12" i="1"/>
  <c r="E11" i="1"/>
  <c r="D11" i="1"/>
  <c r="E10" i="1"/>
  <c r="D10" i="1"/>
  <c r="B24" i="1" l="1"/>
  <c r="C24" i="1"/>
  <c r="D14" i="1"/>
  <c r="E14" i="1"/>
  <c r="D22" i="1"/>
  <c r="E22" i="1"/>
  <c r="D24" i="1" l="1"/>
  <c r="E24" i="1"/>
</calcChain>
</file>

<file path=xl/sharedStrings.xml><?xml version="1.0" encoding="utf-8"?>
<sst xmlns="http://schemas.openxmlformats.org/spreadsheetml/2006/main" count="27" uniqueCount="23">
  <si>
    <t>Receita</t>
  </si>
  <si>
    <t>Valor Planejado</t>
  </si>
  <si>
    <t>Valor Realizado</t>
  </si>
  <si>
    <t>Diferença R$</t>
  </si>
  <si>
    <t>Diferença %</t>
  </si>
  <si>
    <t xml:space="preserve">       1.1-Serviço</t>
  </si>
  <si>
    <t xml:space="preserve">       1.2-Venda</t>
  </si>
  <si>
    <t xml:space="preserve">       1.5-Caixa</t>
  </si>
  <si>
    <t xml:space="preserve">       1.4-Financeira</t>
  </si>
  <si>
    <t>Resumo Receita</t>
  </si>
  <si>
    <t>Despesa</t>
  </si>
  <si>
    <t xml:space="preserve">       2.1-Imposto</t>
  </si>
  <si>
    <t xml:space="preserve">       2.2-Pessoal</t>
  </si>
  <si>
    <t xml:space="preserve">       2.3-Financeira</t>
  </si>
  <si>
    <t xml:space="preserve">       2.4-Administrativa</t>
  </si>
  <si>
    <t>Resumo Despesa</t>
  </si>
  <si>
    <t>Total Geral</t>
  </si>
  <si>
    <t>MODELO - PLANILHA DE DEMONSTRATIVO FINANCEIRO</t>
  </si>
  <si>
    <t>Mês</t>
  </si>
  <si>
    <t>Banco</t>
  </si>
  <si>
    <t>Agência</t>
  </si>
  <si>
    <t>Conta Corrente</t>
  </si>
  <si>
    <t>* Obs: Preencha os campos que estão de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</si>
</sst>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&quot;R$&quot;\ #,##0"/>
  </numFmts>
  <fonts count="7">
    <font>
      <sz val="11"/>
      <name val="Calibri"/>
    </font>
    <font>
      <b/>
      <sz val="11"/>
      <color rgb="FF0000FF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164" fontId="0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/>
    <xf numFmtId="49" fontId="5" fillId="0" borderId="0" xfId="0" applyNumberFormat="1" applyFont="1" applyAlignment="1">
      <alignment horizontal="left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164" fontId="0" fillId="4" borderId="0" xfId="0" applyNumberFormat="1" applyFont="1" applyFill="1"/>
    <xf numFmtId="0" fontId="6" fillId="0" borderId="0" xfId="0" applyNumberFormat="1" applyFont="1"/>
    <xf numFmtId="49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184432</xdr:rowOff>
    </xdr:from>
    <xdr:to>
      <xdr:col>4</xdr:col>
      <xdr:colOff>504825</xdr:colOff>
      <xdr:row>5</xdr:row>
      <xdr:rowOff>180754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96225E2-4243-4AE8-AE05-D6A3297E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84432"/>
          <a:ext cx="1685925" cy="94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9</xdr:row>
      <xdr:rowOff>114300</xdr:rowOff>
    </xdr:from>
    <xdr:to>
      <xdr:col>0</xdr:col>
      <xdr:colOff>133350</xdr:colOff>
      <xdr:row>24</xdr:row>
      <xdr:rowOff>85725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2975B795-C3F4-4460-B96C-15FA5E14B4EA}"/>
            </a:ext>
          </a:extLst>
        </xdr:cNvPr>
        <xdr:cNvCxnSpPr/>
      </xdr:nvCxnSpPr>
      <xdr:spPr>
        <a:xfrm>
          <a:off x="114300" y="1828800"/>
          <a:ext cx="19050" cy="2828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1447800</xdr:colOff>
      <xdr:row>17</xdr:row>
      <xdr:rowOff>47625</xdr:rowOff>
    </xdr:from>
    <xdr:to>
      <xdr:col>0</xdr:col>
      <xdr:colOff>1457325</xdr:colOff>
      <xdr:row>24</xdr:row>
      <xdr:rowOff>85725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B07E48A0-C2FD-4673-BB21-28D1B8DD0E3C}"/>
            </a:ext>
          </a:extLst>
        </xdr:cNvPr>
        <xdr:cNvCxnSpPr/>
      </xdr:nvCxnSpPr>
      <xdr:spPr>
        <a:xfrm flipH="1">
          <a:off x="1447800" y="3286125"/>
          <a:ext cx="9525" cy="1371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B29" sqref="B29"/>
    </sheetView>
  </sheetViews>
  <sheetFormatPr defaultRowHeight="15"/>
  <cols>
    <col min="1" max="1" width="24.28515625" customWidth="1"/>
    <col min="2" max="2" width="15.5703125" customWidth="1"/>
    <col min="3" max="3" width="15.42578125" customWidth="1"/>
    <col min="4" max="4" width="12.85546875" customWidth="1"/>
    <col min="5" max="5" width="12.140625" customWidth="1"/>
  </cols>
  <sheetData>
    <row r="1" spans="1:5">
      <c r="A1" s="6" t="s">
        <v>17</v>
      </c>
    </row>
    <row r="3" spans="1:5">
      <c r="A3" s="12" t="s">
        <v>18</v>
      </c>
      <c r="B3" s="13"/>
    </row>
    <row r="4" spans="1:5">
      <c r="A4" s="12" t="s">
        <v>19</v>
      </c>
      <c r="B4" s="14"/>
    </row>
    <row r="5" spans="1:5">
      <c r="A5" s="12" t="s">
        <v>20</v>
      </c>
      <c r="B5" s="14"/>
    </row>
    <row r="6" spans="1:5">
      <c r="A6" s="15" t="s">
        <v>21</v>
      </c>
      <c r="B6" s="14"/>
    </row>
    <row r="8" spans="1:5">
      <c r="A8" s="8" t="s">
        <v>0</v>
      </c>
      <c r="B8" s="8"/>
      <c r="C8" s="8"/>
      <c r="D8" s="8"/>
      <c r="E8" s="7"/>
    </row>
    <row r="9" spans="1:5">
      <c r="A9" s="11"/>
      <c r="B9" s="11" t="s">
        <v>1</v>
      </c>
      <c r="C9" s="11" t="s">
        <v>2</v>
      </c>
      <c r="D9" s="11" t="s">
        <v>3</v>
      </c>
      <c r="E9" s="11" t="s">
        <v>4</v>
      </c>
    </row>
    <row r="10" spans="1:5">
      <c r="A10" s="18" t="s">
        <v>5</v>
      </c>
      <c r="B10" s="16">
        <v>5000</v>
      </c>
      <c r="C10" s="16">
        <v>1500</v>
      </c>
      <c r="D10" s="1">
        <f t="shared" ref="D10:D13" si="0">((B10-C10)*-1)</f>
        <v>-3500</v>
      </c>
      <c r="E10" s="1">
        <f t="shared" ref="E10:E13" si="1">IF(B10=0,0,((((B10-C10)/B10) * 100) * -1))</f>
        <v>-70</v>
      </c>
    </row>
    <row r="11" spans="1:5">
      <c r="A11" s="18" t="s">
        <v>6</v>
      </c>
      <c r="B11" s="16">
        <v>15000</v>
      </c>
      <c r="C11" s="16">
        <v>7400</v>
      </c>
      <c r="D11" s="1">
        <f t="shared" si="0"/>
        <v>-7600</v>
      </c>
      <c r="E11" s="1">
        <f t="shared" si="1"/>
        <v>-50.666666666666671</v>
      </c>
    </row>
    <row r="12" spans="1:5">
      <c r="A12" s="18" t="s">
        <v>7</v>
      </c>
      <c r="B12" s="16">
        <v>1000</v>
      </c>
      <c r="C12" s="16">
        <v>540</v>
      </c>
      <c r="D12" s="1">
        <f t="shared" si="0"/>
        <v>-460</v>
      </c>
      <c r="E12" s="1">
        <f t="shared" si="1"/>
        <v>-46</v>
      </c>
    </row>
    <row r="13" spans="1:5">
      <c r="A13" s="18" t="s">
        <v>8</v>
      </c>
      <c r="B13" s="16">
        <v>50</v>
      </c>
      <c r="C13" s="16">
        <v>45</v>
      </c>
      <c r="D13" s="1">
        <f t="shared" si="0"/>
        <v>-5</v>
      </c>
      <c r="E13" s="1">
        <f t="shared" si="1"/>
        <v>-10</v>
      </c>
    </row>
    <row r="14" spans="1:5">
      <c r="A14" s="2" t="s">
        <v>9</v>
      </c>
      <c r="B14" s="3">
        <f>SUBTOTAL(9,B10:B13)</f>
        <v>21050</v>
      </c>
      <c r="C14" s="3">
        <f>SUBTOTAL(9,C10:C13)</f>
        <v>9485</v>
      </c>
      <c r="D14" s="3">
        <f>SUBTOTAL(9,D10:D13)</f>
        <v>-11565</v>
      </c>
      <c r="E14" s="3">
        <f>SUBTOTAL(9,E10:E13)</f>
        <v>-176.66666666666669</v>
      </c>
    </row>
    <row r="16" spans="1:5">
      <c r="A16" s="10" t="s">
        <v>10</v>
      </c>
      <c r="B16" s="10"/>
      <c r="C16" s="10"/>
      <c r="D16" s="10"/>
      <c r="E16" s="9"/>
    </row>
    <row r="17" spans="1:5">
      <c r="A17" s="11"/>
      <c r="B17" s="11" t="s">
        <v>1</v>
      </c>
      <c r="C17" s="11" t="s">
        <v>2</v>
      </c>
      <c r="D17" s="11" t="s">
        <v>3</v>
      </c>
      <c r="E17" s="11" t="s">
        <v>4</v>
      </c>
    </row>
    <row r="18" spans="1:5">
      <c r="A18" s="18" t="s">
        <v>11</v>
      </c>
      <c r="B18" s="16">
        <v>-2000</v>
      </c>
      <c r="C18" s="16">
        <v>-948</v>
      </c>
      <c r="D18" s="1">
        <f t="shared" ref="D18:D21" si="2">((B18-C18)*-1)</f>
        <v>1052</v>
      </c>
      <c r="E18" s="1">
        <f t="shared" ref="E18:E21" si="3">IF(B18=0,0,((((B18-C18)/B18) * 100) * -1))</f>
        <v>-52.6</v>
      </c>
    </row>
    <row r="19" spans="1:5">
      <c r="A19" s="18" t="s">
        <v>12</v>
      </c>
      <c r="B19" s="16">
        <v>-5000</v>
      </c>
      <c r="C19" s="16">
        <v>-5500</v>
      </c>
      <c r="D19" s="1">
        <f t="shared" si="2"/>
        <v>-500</v>
      </c>
      <c r="E19" s="1">
        <f t="shared" si="3"/>
        <v>10</v>
      </c>
    </row>
    <row r="20" spans="1:5">
      <c r="A20" s="18" t="s">
        <v>13</v>
      </c>
      <c r="B20" s="16">
        <v>-100</v>
      </c>
      <c r="C20" s="16">
        <v>-145</v>
      </c>
      <c r="D20" s="1">
        <f t="shared" si="2"/>
        <v>-45</v>
      </c>
      <c r="E20" s="1">
        <f t="shared" si="3"/>
        <v>45</v>
      </c>
    </row>
    <row r="21" spans="1:5">
      <c r="A21" s="18" t="s">
        <v>14</v>
      </c>
      <c r="B21" s="16">
        <v>-1200</v>
      </c>
      <c r="C21" s="16">
        <v>-1750</v>
      </c>
      <c r="D21" s="1">
        <f t="shared" si="2"/>
        <v>-550</v>
      </c>
      <c r="E21" s="1">
        <f t="shared" si="3"/>
        <v>45.833333333333329</v>
      </c>
    </row>
    <row r="22" spans="1:5">
      <c r="A22" s="2" t="s">
        <v>15</v>
      </c>
      <c r="B22" s="3">
        <f>SUBTOTAL(9,B18:B21)</f>
        <v>-8300</v>
      </c>
      <c r="C22" s="3">
        <f>SUBTOTAL(9,C18:C21)</f>
        <v>-8343</v>
      </c>
      <c r="D22" s="3">
        <f>SUBTOTAL(9,D18:D21)</f>
        <v>-43</v>
      </c>
      <c r="E22" s="3">
        <f>SUBTOTAL(9,E18:E21)</f>
        <v>48.233333333333327</v>
      </c>
    </row>
    <row r="24" spans="1:5">
      <c r="A24" s="4" t="s">
        <v>16</v>
      </c>
      <c r="B24" s="5">
        <f>(B14+B22)</f>
        <v>12750</v>
      </c>
      <c r="C24" s="5">
        <f>(C14+C22)</f>
        <v>1142</v>
      </c>
      <c r="D24" s="5">
        <f>(D14+D22)</f>
        <v>-11608</v>
      </c>
      <c r="E24" s="5">
        <f>(E14+E22)</f>
        <v>-128.43333333333337</v>
      </c>
    </row>
    <row r="26" spans="1:5">
      <c r="A26" s="17" t="s">
        <v>22</v>
      </c>
    </row>
  </sheetData>
  <mergeCells count="2">
    <mergeCell ref="A8:E8"/>
    <mergeCell ref="A16:E16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</vt:lpstr>
    </vt:vector>
  </TitlesOfParts>
  <Company>Infofisco Serviços de Informática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Demonstrativo Financeiro</dc:title>
  <cp:lastModifiedBy>Vinicius Luciano Rodrigues de Carvalho</cp:lastModifiedBy>
  <cp:lastPrinted>2021-07-24T11:07:46Z</cp:lastPrinted>
  <dcterms:modified xsi:type="dcterms:W3CDTF">2021-07-24T11:07:53Z</dcterms:modified>
</cp:coreProperties>
</file>